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2075"/>
  </bookViews>
  <sheets>
    <sheet name="4-Wire RTD" sheetId="4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16" i="4"/>
  <c r="E16" s="1"/>
  <c r="F16" s="1"/>
  <c r="E17"/>
  <c r="F17" s="1"/>
  <c r="E18"/>
  <c r="F18" s="1"/>
  <c r="C22" s="1"/>
  <c r="C21"/>
  <c r="C23" s="1"/>
  <c r="C24" s="1"/>
  <c r="C25"/>
</calcChain>
</file>

<file path=xl/sharedStrings.xml><?xml version="1.0" encoding="utf-8"?>
<sst xmlns="http://schemas.openxmlformats.org/spreadsheetml/2006/main" count="41" uniqueCount="36">
  <si>
    <t>V</t>
  </si>
  <si>
    <t>°C</t>
  </si>
  <si>
    <t>Noise Free Resolution</t>
  </si>
  <si>
    <t>Resolution of 1 Code</t>
  </si>
  <si>
    <t>µV</t>
  </si>
  <si>
    <t>LSB Size</t>
  </si>
  <si>
    <t xml:space="preserve"> Tune PGA Gain, IDAC value and RREF so that this value is close to, but still below VREF</t>
  </si>
  <si>
    <r>
      <t>PGA x V</t>
    </r>
    <r>
      <rPr>
        <b/>
        <vertAlign val="subscript"/>
        <sz val="11"/>
        <color theme="1"/>
        <rFont val="Calibri"/>
        <family val="2"/>
        <scheme val="minor"/>
      </rPr>
      <t>RTD</t>
    </r>
    <r>
      <rPr>
        <b/>
        <sz val="11"/>
        <color theme="1"/>
        <rFont val="Calibri"/>
        <family val="2"/>
        <scheme val="minor"/>
      </rPr>
      <t>(max)</t>
    </r>
  </si>
  <si>
    <t>VREF</t>
  </si>
  <si>
    <t>Resolution</t>
  </si>
  <si>
    <t>Max</t>
  </si>
  <si>
    <t>Min</t>
  </si>
  <si>
    <t>Typ</t>
  </si>
  <si>
    <t>RTD RANGE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</si>
  <si>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RTD</t>
    </r>
    <r>
      <rPr>
        <b/>
        <sz val="11"/>
        <color theme="1"/>
        <rFont val="Calibri"/>
        <family val="2"/>
        <scheme val="minor"/>
      </rPr>
      <t xml:space="preserve"> [V]</t>
    </r>
  </si>
  <si>
    <t>Resistance [Ω]</t>
  </si>
  <si>
    <t>Temperature [ᵒC]</t>
  </si>
  <si>
    <t>Ω/°C</t>
  </si>
  <si>
    <t>Sensitivity</t>
  </si>
  <si>
    <t>Ω</t>
  </si>
  <si>
    <t>Nominal Resistance</t>
  </si>
  <si>
    <t>RTD CALCULATIONS</t>
  </si>
  <si>
    <t>µA</t>
  </si>
  <si>
    <t>IDAC</t>
  </si>
  <si>
    <t>kΩ</t>
  </si>
  <si>
    <t>RREF</t>
  </si>
  <si>
    <t>µVpp</t>
  </si>
  <si>
    <t>Input Referred Noise</t>
  </si>
  <si>
    <t>V/V</t>
  </si>
  <si>
    <t>PGA GAIN</t>
  </si>
  <si>
    <t>SPS</t>
  </si>
  <si>
    <t>Sampling Rate</t>
  </si>
  <si>
    <t>AVDD</t>
  </si>
  <si>
    <t>AVSS</t>
  </si>
  <si>
    <t>Bits</t>
  </si>
  <si>
    <t>ADS1248 PARAMETERS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</si>
</sst>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000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64" fontId="0" fillId="0" borderId="0" xfId="0" applyNumberFormat="1" applyFont="1" applyAlignment="1">
      <alignment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166" fontId="2" fillId="4" borderId="4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3" borderId="12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797373/Documents/01%20Products/Brookhaven/ADS1248%20RTD%20Calculations_Version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) RTD Calculator"/>
      <sheetName val="2) ADS1248 Setup"/>
      <sheetName val="4-Wire"/>
      <sheetName val="Legend"/>
    </sheetNames>
    <sheetDataSet>
      <sheetData sheetId="0">
        <row r="4">
          <cell r="C4">
            <v>25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09"/>
  <sheetViews>
    <sheetView tabSelected="1" zoomScaleNormal="100" workbookViewId="0">
      <selection activeCell="C24" sqref="C24"/>
    </sheetView>
  </sheetViews>
  <sheetFormatPr defaultRowHeight="15"/>
  <cols>
    <col min="1" max="1" width="9.140625" style="1"/>
    <col min="2" max="2" width="26.140625" style="1" customWidth="1"/>
    <col min="3" max="3" width="17" style="1" customWidth="1"/>
    <col min="4" max="4" width="8.42578125" style="1" customWidth="1"/>
    <col min="5" max="5" width="20.5703125" style="1" customWidth="1"/>
    <col min="6" max="6" width="10.7109375" style="1" customWidth="1"/>
    <col min="7" max="7" width="11" style="1" customWidth="1"/>
    <col min="8" max="8" width="19.140625" style="1" customWidth="1"/>
    <col min="9" max="9" width="12.140625" style="1" customWidth="1"/>
    <col min="10" max="10" width="11.7109375" style="1" bestFit="1" customWidth="1"/>
    <col min="11" max="11" width="9.140625" style="1"/>
    <col min="12" max="12" width="17.140625" style="1" customWidth="1"/>
    <col min="13" max="17" width="9.140625" style="1"/>
    <col min="18" max="18" width="9.140625" style="2" customWidth="1"/>
    <col min="19" max="19" width="9.140625" style="2"/>
    <col min="20" max="16384" width="9.140625" style="1"/>
  </cols>
  <sheetData>
    <row r="1" spans="1:31" ht="15.75" thickBot="1"/>
    <row r="2" spans="1:31" s="2" customFormat="1">
      <c r="A2" s="1"/>
      <c r="B2" s="35" t="s">
        <v>35</v>
      </c>
      <c r="C2" s="36"/>
      <c r="D2" s="3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>
      <c r="A3" s="1"/>
      <c r="B3" s="34" t="s">
        <v>9</v>
      </c>
      <c r="C3" s="21">
        <v>24</v>
      </c>
      <c r="D3" s="7" t="s">
        <v>34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31" s="2" customFormat="1">
      <c r="A4" s="1"/>
      <c r="B4" s="34" t="s">
        <v>33</v>
      </c>
      <c r="C4" s="21">
        <v>0</v>
      </c>
      <c r="D4" s="7" t="s">
        <v>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31" s="2" customFormat="1">
      <c r="A5" s="1"/>
      <c r="B5" s="34" t="s">
        <v>32</v>
      </c>
      <c r="C5" s="21">
        <v>5</v>
      </c>
      <c r="D5" s="7" t="s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31" s="2" customFormat="1">
      <c r="A6" s="1"/>
      <c r="B6" s="34" t="s">
        <v>31</v>
      </c>
      <c r="C6" s="21">
        <v>20</v>
      </c>
      <c r="D6" s="7" t="s">
        <v>30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31" s="2" customFormat="1">
      <c r="A7" s="1"/>
      <c r="B7" s="34" t="s">
        <v>29</v>
      </c>
      <c r="C7" s="21">
        <v>16</v>
      </c>
      <c r="D7" s="7" t="s">
        <v>28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31" s="2" customFormat="1">
      <c r="A8" s="1"/>
      <c r="B8" s="34" t="s">
        <v>27</v>
      </c>
      <c r="C8" s="21">
        <v>1.0900000000000001</v>
      </c>
      <c r="D8" s="7" t="s">
        <v>26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31" s="2" customFormat="1">
      <c r="A9" s="1"/>
      <c r="B9" s="34" t="s">
        <v>25</v>
      </c>
      <c r="C9" s="21">
        <v>2.4</v>
      </c>
      <c r="D9" s="7" t="s">
        <v>24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31" s="2" customFormat="1" ht="15.75" thickBot="1">
      <c r="A10" s="1"/>
      <c r="B10" s="33" t="s">
        <v>23</v>
      </c>
      <c r="C10" s="28">
        <v>1000</v>
      </c>
      <c r="D10" s="5" t="s">
        <v>22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31" s="2" customFormat="1" ht="15.75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31" s="2" customFormat="1" ht="15.75" thickBot="1">
      <c r="A12" s="1"/>
      <c r="B12" s="35" t="s">
        <v>21</v>
      </c>
      <c r="C12" s="36"/>
      <c r="D12" s="36"/>
      <c r="E12" s="36"/>
      <c r="F12" s="3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31" s="2" customFormat="1">
      <c r="A13" s="1"/>
      <c r="B13" s="32" t="s">
        <v>20</v>
      </c>
      <c r="C13" s="31">
        <v>100</v>
      </c>
      <c r="D13" s="30" t="s">
        <v>19</v>
      </c>
      <c r="E13" s="27"/>
      <c r="F13" s="2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31" s="2" customFormat="1" ht="15.75" thickBot="1">
      <c r="A14" s="1"/>
      <c r="B14" s="29" t="s">
        <v>18</v>
      </c>
      <c r="C14" s="28">
        <v>0.38500000000000001</v>
      </c>
      <c r="D14" s="5" t="s">
        <v>17</v>
      </c>
      <c r="E14" s="27"/>
      <c r="F14" s="2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31" s="2" customFormat="1" ht="18">
      <c r="A15" s="1"/>
      <c r="B15" s="25"/>
      <c r="C15" s="43" t="s">
        <v>16</v>
      </c>
      <c r="D15" s="43"/>
      <c r="E15" s="24" t="s">
        <v>15</v>
      </c>
      <c r="F15" s="23" t="s">
        <v>14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31" s="2" customFormat="1">
      <c r="A16" s="1"/>
      <c r="B16" s="38" t="s">
        <v>13</v>
      </c>
      <c r="C16" s="22" t="s">
        <v>12</v>
      </c>
      <c r="D16" s="21">
        <f>'[1]1) RTD Calculator'!C4</f>
        <v>25</v>
      </c>
      <c r="E16" s="8">
        <f>C13+D16*C14</f>
        <v>109.625</v>
      </c>
      <c r="F16" s="20">
        <f>E16*C10*0.000001</f>
        <v>0.109625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2" customFormat="1">
      <c r="A17" s="1"/>
      <c r="B17" s="38"/>
      <c r="C17" s="22" t="s">
        <v>11</v>
      </c>
      <c r="D17" s="21">
        <v>0</v>
      </c>
      <c r="E17" s="8">
        <f>C13+D17*C14</f>
        <v>100</v>
      </c>
      <c r="F17" s="20">
        <f>E17*C10*0.000001</f>
        <v>9.9999999999999992E-2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2" customFormat="1" ht="15.75" thickBot="1">
      <c r="A18" s="1"/>
      <c r="B18" s="39"/>
      <c r="C18" s="19" t="s">
        <v>10</v>
      </c>
      <c r="D18" s="18">
        <v>100</v>
      </c>
      <c r="E18" s="17">
        <f>C13+D18*C14</f>
        <v>138.5</v>
      </c>
      <c r="F18" s="16">
        <f>E18*C10*0.000001</f>
        <v>0.13849999999999998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2" customFormat="1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2" customFormat="1">
      <c r="A20" s="1"/>
      <c r="B20" s="40" t="s">
        <v>9</v>
      </c>
      <c r="C20" s="41"/>
      <c r="D20" s="42"/>
      <c r="E20" s="1"/>
      <c r="F20" s="3"/>
      <c r="G20" s="10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2" customFormat="1">
      <c r="A21" s="1"/>
      <c r="B21" s="9" t="s">
        <v>8</v>
      </c>
      <c r="C21" s="8">
        <f>C9*1000*C10*0.000001</f>
        <v>2.4</v>
      </c>
      <c r="D21" s="7" t="s">
        <v>0</v>
      </c>
      <c r="E21" s="1"/>
      <c r="F21" s="3"/>
      <c r="G21" s="10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2" customFormat="1" ht="18">
      <c r="A22" s="1"/>
      <c r="B22" s="9" t="s">
        <v>7</v>
      </c>
      <c r="C22" s="8">
        <f>C7*F18</f>
        <v>2.2159999999999997</v>
      </c>
      <c r="D22" s="7" t="s">
        <v>0</v>
      </c>
      <c r="E22" s="4" t="s">
        <v>6</v>
      </c>
      <c r="F22" s="15"/>
      <c r="G22" s="14"/>
      <c r="H22" s="4"/>
      <c r="I22" s="4"/>
      <c r="J22" s="4"/>
      <c r="K22" s="1"/>
      <c r="L22" s="1"/>
      <c r="M22" s="1"/>
      <c r="N22" s="1"/>
      <c r="O22" s="1"/>
      <c r="P22" s="1"/>
      <c r="Q22" s="1"/>
    </row>
    <row r="23" spans="1:17" s="2" customFormat="1">
      <c r="A23" s="1"/>
      <c r="B23" s="9" t="s">
        <v>5</v>
      </c>
      <c r="C23" s="13">
        <f>((2*C21/C7)/(2^C3-1))/0.000001</f>
        <v>1.7881394498431354E-2</v>
      </c>
      <c r="D23" s="7" t="s">
        <v>4</v>
      </c>
      <c r="E23" s="1"/>
      <c r="F23" s="3"/>
      <c r="G23" s="10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>
      <c r="A24" s="1"/>
      <c r="B24" s="9" t="s">
        <v>3</v>
      </c>
      <c r="C24" s="12">
        <f>C23*0.000001/(C14*C10*0.000001)</f>
        <v>4.644518051540611E-5</v>
      </c>
      <c r="D24" s="7" t="s">
        <v>1</v>
      </c>
      <c r="E24" s="1"/>
      <c r="F24" s="3"/>
      <c r="G24" s="10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15.75" thickBot="1">
      <c r="A25" s="1"/>
      <c r="B25" s="6" t="s">
        <v>2</v>
      </c>
      <c r="C25" s="11">
        <f>C8*0.000001/(C14*C10*0.000001)</f>
        <v>2.831168831168831E-3</v>
      </c>
      <c r="D25" s="5" t="s">
        <v>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s="2" customForma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s="2" customForma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s="2" customForma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s="2" customForma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s="2" customForma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s="2" customForma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s="2" customForma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s="2" customForma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s="2" customForma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s="2" customForma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s="2" customForma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s="2" customForma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s="2" customForma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s="2" customForma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s="2" customForma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s="2" customForma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s="2" customForma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s="2" customForma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s="2" customForma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s="2" customForma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s="2" customForma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s="2" customForma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s="2" customForma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s="2" customForma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s="2" customForma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s="2" customForma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s="2" customForma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s="2" customForma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s="2" customForma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s="2" customForma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s="2" customForma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s="2" customForma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2" customForma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s="2" customForma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s="2" customForma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s="2" customForma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s="2" customForma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s="2" customForma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s="2" customForma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s="2" customForma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s="2" customForma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s="2" customForma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s="2" customForma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s="2" customForma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s="2" customForma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s="2" customForma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s="2" customForma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s="2" customForma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s="2" customForma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s="2" customForma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s="2" customForma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s="2" customForma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s="2" customForma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s="2" customForma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s="2" customForma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s="2" customForma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s="2" customForma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s="2" customForma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s="2" customForma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s="2" customForma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s="2" customForma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s="2" customForma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s="2" customForma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s="2" customForma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s="2" customForma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s="2" customForma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s="2" customForma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s="2" customForma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s="2" customForma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s="2" customForma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s="2" customForma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s="2" customForma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s="2" customForma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s="2" customForma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s="2" customForma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s="2" customForma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s="2" customForma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s="2" customForma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s="2" customForma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s="2" customForma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s="2" customForma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s="2" customForma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s="2" customForma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s="2" customForma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s="2" customForma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s="2" customForma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s="2" customForma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s="2" customForma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s="2" customForma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s="2" customForma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s="2" customForma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s="2" customForma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s="2" customForma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s="2" customForma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s="2" customForma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s="2" customForma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s="2" customForma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s="2" customForma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s="2" customForma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s="2" customForma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s="2" customForma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s="2" customForma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s="2" customForma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s="2" customForma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s="2" customForma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s="2" customForma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s="2" customForma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s="2" customForma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s="2" customForma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s="2" customForma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s="2" customForma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s="2" customForma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s="2" customForma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s="2" customForma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s="2" customForma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s="2" customForma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s="2" customForma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s="2" customForma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s="2" customForma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s="2" customForma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s="2" customForma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s="2" customForma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s="2" customForma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s="2" customForma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s="2" customForma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s="2" customForma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s="2" customForma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s="2" customForma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s="2" customForma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s="2" customForma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s="2" customForma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s="2" customForma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s="2" customForma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s="2" customForma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s="2" customForma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s="2" customForma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s="2" customForma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s="2" customForma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s="2" customForma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s="2" customForma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s="2" customForma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s="2" customForma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s="2" customForma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s="2" customForma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s="2" customForma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s="2" customForma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s="2" customForma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s="2" customForma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s="2" customForma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s="2" customForma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s="2" customForma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s="2" customForma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s="2" customForma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s="2" customForma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s="2" customForma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s="2" customForma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s="2" customForma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s="2" customForma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s="2" customForma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s="2" customForma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s="2" customForma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s="2" customForma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s="2" customForma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s="2" customForma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s="2" customForma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s="2" customForma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s="2" customForma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s="2" customForma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s="2" customForma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s="2" customForma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s="2" customForma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s="2" customForma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s="2" customForma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s="2" customForma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s="2" customForma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s="2" customForma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s="2" customForma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s="2" customForma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s="2" customForma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s="2" customForma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s="2" customForma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s="2" customForma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s="2" customForma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s="2" customForma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s="2" customForma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s="2" customForma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s="2" customForma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s="2" customForma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s="2" customForma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s="2" customForma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s="2" customForma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s="2" customForma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s="2" customForma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s="2" customForma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s="2" customForma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s="2" customForma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s="2" customForma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s="2" customForma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s="2" customForma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s="2" customForma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s="2" customForma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s="2" customForma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s="2" customForma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s="2" customForma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s="2" customForma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s="2" customForma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s="2" customForma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s="2" customForma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s="2" customForma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s="2" customForma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s="2" customForma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s="2" customForma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s="2" customForma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s="2" customForma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s="2" customForma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s="2" customForma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s="2" customForma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s="2" customForma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s="2" customForma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s="2" customForma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s="2" customForma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s="2" customForma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s="2" customForma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s="2" customForma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s="2" customForma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s="2" customForma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s="2" customForma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s="2" customForma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s="2" customForma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s="2" customForma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s="2" customForma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s="2" customForma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s="2" customForma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s="2" customForma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s="2" customForma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s="2" customForma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s="2" customForma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s="2" customForma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s="2" customForma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s="2" customForma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s="2" customForma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s="2" customForma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s="2" customForma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s="2" customForma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s="2" customForma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s="2" customForma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s="2" customForma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s="2" customForma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s="2" customForma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s="2" customForma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s="2" customForma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s="2" customForma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s="2" customForma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s="2" customForma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s="2" customForma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s="2" customForma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s="2" customForma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s="2" customForma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s="2" customForma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s="2" customForma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s="2" customForma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s="2" customForma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s="2" customForma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s="2" customForma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s="2" customForma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s="2" customForma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s="2" customForma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s="2" customForma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s="2" customForma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s="2" customForma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s="2" customForma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s="2" customForma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s="2" customForma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s="2" customForma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s="2" customForma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s="2" customForma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s="2" customForma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s="2" customForma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s="2" customForma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s="2" customForma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s="2" customForma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s="2" customForma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s="2" customForma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s="2" customForma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s="2" customForma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s="2" customForma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s="2" customForma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s="2" customForma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s="2" customForma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s="2" customForma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s="2" customForma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s="2" customForma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s="2" customForma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s="2" customForma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s="2" customForma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s="2" customForma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s="2" customForma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s="2" customForma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s="2" customForma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s="2" customForma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s="2" customForma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s="2" customForma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s="2" customForma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s="2" customForma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s="2" customForma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s="2" customForma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s="2" customForma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s="2" customForma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s="2" customForma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s="2" customForma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s="2" customForma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s="2" customForma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s="2" customForma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s="2" customForma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s="2" customForma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s="2" customForma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s="2" customForma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s="2" customForma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s="2" customForma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s="2" customForma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s="2" customForma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s="2" customForma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s="2" customForma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s="2" customForma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s="2" customForma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s="2" customForma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s="2" customForma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s="2" customForma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s="2" customForma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s="2" customForma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s="2" customForma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s="2" customForma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s="2" customForma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s="2" customForma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s="2" customForma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s="2" customForma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s="2" customForma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s="2" customForma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s="2" customForma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s="2" customForma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s="2" customForma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s="2" customForma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s="2" customForma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s="2" customForma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s="2" customForma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s="2" customForma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s="2" customForma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s="2" customForma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s="2" customForma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s="2" customForma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s="2" customForma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s="2" customForma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s="2" customForma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s="2" customForma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s="2" customForma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s="2" customForma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s="2" customForma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s="2" customForma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s="2" customForma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s="2" customForma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s="2" customForma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s="2" customForma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s="2" customForma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s="2" customForma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s="2" customForma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s="2" customForma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s="2" customForma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s="2" customForma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s="2" customForma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s="2" customForma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s="2" customForma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s="2" customForma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s="2" customForma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s="2" customForma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s="2" customForma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s="2" customForma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s="2" customForma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s="2" customForma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s="2" customForma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s="2" customForma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s="2" customForma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s="2" customForma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s="2" customForma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s="2" customForma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s="2" customForma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s="2" customForma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s="2" customForma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s="2" customForma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s="2" customForma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s="2" customForma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s="2" customForma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s="2" customForma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s="2" customForma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s="2" customForma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s="2" customForma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s="2" customForma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s="2" customForma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s="2" customForma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s="2" customForma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s="2" customForma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s="2" customForma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s="2" customForma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s="2" customForma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s="2" customForma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s="2" customForma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s="2" customForma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s="2" customForma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s="2" customForma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s="2" customForma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s="2" customForma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s="2" customForma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s="2" customForma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s="2" customForma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s="2" customForma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s="2" customForma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s="2" customForma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s="2" customForma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s="2" customForma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s="2" customForma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s="2" customForma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s="2" customForma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s="2" customForma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s="2" customForma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s="2" customForma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s="2" customForma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s="2" customForma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s="2" customForma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s="2" customForma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s="2" customForma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s="2" customForma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s="2" customForma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s="2" customForma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s="2" customForma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s="2" customForma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s="2" customForma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s="2" customForma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s="2" customForma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s="2" customForma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s="2" customForma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s="2" customForma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s="2" customForma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s="2" customForma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s="2" customForma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s="2" customForma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s="2" customForma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s="2" customForma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s="2" customForma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s="2" customForma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s="2" customForma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s="2" customForma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s="2" customForma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s="2" customForma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s="2" customForma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s="2" customForma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s="2" customForma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s="2" customForma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s="2" customForma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s="2" customForma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s="2" customForma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s="2" customForma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s="2" customForma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s="2" customForma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s="2" customForma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s="2" customForma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s="2" customForma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s="2" customForma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s="2" customForma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s="2" customForma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s="2" customForma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s="2" customForma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s="2" customForma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s="2" customForma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s="2" customForma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s="2" customForma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s="2" customForma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s="2" customForma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s="2" customForma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s="2" customForma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s="2" customForma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s="2" customForma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s="2" customForma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s="2" customForma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s="2" customForma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s="2" customForma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s="2" customForma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s="2" customForma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s="2" customForma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s="2" customForma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s="2" customForma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s="2" customForma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s="2" customForma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s="2" customForma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s="2" customForma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s="2" customForma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s="2" customForma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s="2" customForma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s="2" customForma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s="2" customForma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s="2" customForma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s="2" customForma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s="2" customForma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s="2" customForma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s="2" customForma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s="2" customForma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s="2" customForma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s="2" customForma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s="2" customForma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s="2" customForma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s="2" customForma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s="2" customForma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s="2" customForma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s="2" customForma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s="2" customForma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s="2" customForma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s="2" customForma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s="2" customForma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s="2" customForma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s="2" customForma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s="2" customForma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s="2" customForma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s="2" customForma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s="2" customForma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s="2" customForma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s="2" customForma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s="2" customForma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s="2" customForma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s="2" customForma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s="2" customForma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s="2" customForma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s="2" customForma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s="2" customForma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s="2" customForma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s="2" customForma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s="2" customForma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s="2" customForma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s="2" customForma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s="2" customForma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s="2" customForma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s="2" customForma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s="2" customForma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s="2" customForma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s="2" customForma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s="2" customForma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s="2" customForma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s="2" customForma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s="2" customForma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s="2" customForma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s="2" customForma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s="2" customForma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s="2" customForma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s="2" customForma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s="2" customForma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s="2" customForma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s="2" customForma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s="2" customForma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s="2" customForma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s="2" customForma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s="2" customForma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s="2" customForma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s="2" customForma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s="2" customForma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s="2" customForma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s="2" customForma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s="2" customForma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s="2" customForma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s="2" customForma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s="2" customForma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s="2" customForma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s="2" customForma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s="2" customForma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s="2" customForma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s="2" customForma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s="2" customForma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s="2" customForma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s="2" customForma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s="2" customForma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s="2" customForma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s="2" customForma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s="2" customForma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s="2" customForma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s="2" customForma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s="2" customForma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s="2" customForma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s="2" customForma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s="2" customForma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s="2" customForma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s="2" customForma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s="2" customForma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s="2" customForma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s="2" customForma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s="2" customForma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s="2" customForma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s="2" customForma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s="2" customForma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s="2" customForma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s="2" customForma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s="2" customForma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s="2" customForma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s="2" customForma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s="2" customForma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s="2" customForma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s="2" customForma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s="2" customForma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s="2" customForma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s="2" customForma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s="2" customForma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s="2" customForma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s="2" customForma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s="2" customForma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s="2" customForma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s="2" customForma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s="2" customForma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s="2" customForma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s="2" customForma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s="2" customForma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s="2" customForma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s="2" customForma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s="2" customForma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s="2" customForma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s="2" customForma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s="2" customForma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s="2" customForma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s="2" customForma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s="2" customForma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s="2" customForma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s="2" customForma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s="2" customForma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s="2" customForma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s="2" customForma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s="2" customForma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s="2" customForma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s="2" customForma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s="2" customForma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s="2" customForma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s="2" customForma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s="2" customForma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s="2" customForma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s="2" customForma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s="2" customForma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s="2" customForma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s="2" customForma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s="2" customForma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s="2" customForma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s="2" customForma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s="2" customForma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s="2" customForma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s="2" customForma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s="2" customForma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s="2" customForma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s="2" customForma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s="2" customForma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s="2" customForma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s="2" customForma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s="2" customForma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s="2" customForma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s="2" customForma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s="2" customForma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s="2" customForma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s="2" customForma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s="2" customForma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s="2" customForma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s="2" customForma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s="2" customForma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s="2" customForma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s="2" customForma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s="2" customForma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s="2" customForma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s="2" customForma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s="2" customForma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s="2" customForma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s="2" customForma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s="2" customForma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s="2" customForma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s="2" customForma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s="2" customForma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s="2" customForma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s="2" customForma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s="2" customForma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s="2" customForma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s="2" customForma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s="2" customForma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s="2" customForma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s="2" customForma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s="2" customForma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s="2" customForma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s="2" customForma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s="2" customForma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s="2" customForma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s="2" customForma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s="2" customForma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s="2" customForma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s="2" customForma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s="2" customForma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s="2" customForma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s="2" customForma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s="2" customForma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s="2" customForma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s="2" customForma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s="2" customForma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s="2" customForma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s="2" customForma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s="2" customForma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s="2" customForma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s="2" customForma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s="2" customForma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s="2" customForma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s="2" customForma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s="2" customForma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s="2" customForma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s="2" customForma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s="2" customForma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s="2" customForma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s="2" customForma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s="2" customForma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s="2" customForma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s="2" customForma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s="2" customForma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s="2" customForma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s="2" customForma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s="2" customForma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s="2" customForma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s="2" customForma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s="2" customForma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s="2" customForma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s="2" customForma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s="2" customForma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s="2" customForma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s="2" customForma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s="2" customForma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s="2" customForma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s="2" customForma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s="2" customForma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s="2" customForma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s="2" customForma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s="2" customForma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s="2" customForma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s="2" customForma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s="2" customForma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s="2" customForma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s="2" customForma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s="2" customForma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s="2" customForma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s="2" customForma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s="2" customForma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s="2" customForma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s="2" customForma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s="2" customForma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s="2" customForma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s="2" customForma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s="2" customForma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s="2" customForma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s="2" customForma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s="2" customForma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s="2" customForma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s="2" customForma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s="2" customForma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s="2" customForma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s="2" customForma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s="2" customForma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s="2" customForma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s="2" customForma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s="2" customForma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s="2" customForma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s="2" customForma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s="2" customForma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s="2" customForma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s="2" customForma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s="2" customForma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s="2" customForma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s="2" customForma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</sheetData>
  <dataConsolidate/>
  <mergeCells count="5">
    <mergeCell ref="B12:F12"/>
    <mergeCell ref="B16:B18"/>
    <mergeCell ref="B20:D20"/>
    <mergeCell ref="B2:D2"/>
    <mergeCell ref="C15:D15"/>
  </mergeCells>
  <conditionalFormatting sqref="C5:C6 C9">
    <cfRule type="cellIs" dxfId="3" priority="5" operator="greaterThan">
      <formula>#REF!+5.25</formula>
    </cfRule>
  </conditionalFormatting>
  <conditionalFormatting sqref="F16:F18">
    <cfRule type="cellIs" dxfId="2" priority="3" operator="lessThanOrEqual">
      <formula>#REF!/$C$7</formula>
    </cfRule>
    <cfRule type="cellIs" dxfId="1" priority="4" operator="greaterThan">
      <formula>#REF!/$C$7</formula>
    </cfRule>
  </conditionalFormatting>
  <conditionalFormatting sqref="C22">
    <cfRule type="expression" dxfId="0" priority="1">
      <formula>$C$22&gt;$C$21</formula>
    </cfRule>
  </conditionalFormatting>
  <dataValidations count="8">
    <dataValidation type="list" showInputMessage="1" showErrorMessage="1" errorTitle="Negative Analog Power Supply" error="Value out of range (0V to -2.5V)." sqref="C3">
      <formula1>"16, 24"</formula1>
    </dataValidation>
    <dataValidation allowBlank="1" showInputMessage="1" showErrorMessage="1" errorTitle="PGA Gain Setting" error="Not a valid PGA gain." promptTitle="Input Referred Noise" prompt="Enter according value from Noise Table._x000a_Needs to be updated when you change Gain or Sampling Rate setting." sqref="C8"/>
    <dataValidation type="list" showInputMessage="1" showErrorMessage="1" errorTitle="Positive Analog Power Supply" error="Value out of range:_x000a_(AVSS + 2.7V to AVSS + 5.25V)." sqref="C6">
      <formula1>"5, 10, 20, 40, 80, 160, 320, 640, 1000, 2000"</formula1>
    </dataValidation>
    <dataValidation showInputMessage="1" showErrorMessage="1" errorTitle="Positive Analog Power Supply" error="Value out of range:_x000a_(AVSS + 2.7V to AVSS + 5.25V)." sqref="C9"/>
    <dataValidation type="decimal" showInputMessage="1" showErrorMessage="1" errorTitle="Positive Analog Power Supply" error="Value out of range:_x000a_(AVSS + 2.7V to AVSS + 5.25V)." sqref="C5">
      <formula1>2.3</formula1>
      <formula2>5.5</formula2>
    </dataValidation>
    <dataValidation type="decimal" showInputMessage="1" showErrorMessage="1" errorTitle="Negative Analog Power Supply" error="Value out of range (0V to -2.5V)." sqref="C4">
      <formula1>-0.3</formula1>
      <formula2>0.3</formula2>
    </dataValidation>
    <dataValidation type="list" allowBlank="1" showInputMessage="1" showErrorMessage="1" errorTitle="IDAC Output Current Setting (uA)" error="Not a valid IDAC current." sqref="C10">
      <formula1>"50, 100, 250, 500, 750, 1000, 1500"</formula1>
    </dataValidation>
    <dataValidation type="list" allowBlank="1" showInputMessage="1" showErrorMessage="1" errorTitle="PGA Gain Setting" error="Not a valid PGA gain." sqref="C7">
      <formula1>"1, 2, 4, 8, 16, 32, 64, 128"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4-Wire RTD</vt:lpstr>
    </vt:vector>
  </TitlesOfParts>
  <Company>Texas Instruments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Wurker</dc:creator>
  <cp:lastModifiedBy>Joachim Wurker</cp:lastModifiedBy>
  <dcterms:created xsi:type="dcterms:W3CDTF">2013-05-07T02:31:39Z</dcterms:created>
  <dcterms:modified xsi:type="dcterms:W3CDTF">2013-05-07T03:07:33Z</dcterms:modified>
</cp:coreProperties>
</file>